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<sst xmlns="http://schemas.openxmlformats.org/spreadsheetml/2006/main" count="33" uniqueCount="33">
  <si>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Désignation</t>
  </si>
  <si>
    <t>Quantité</t>
  </si>
  <si>
    <t>Prix unitaire Fcfa</t>
  </si>
  <si>
    <t>Total Fcfa</t>
  </si>
  <si>
    <t>Total Euros</t>
  </si>
  <si>
    <t>Investissement</t>
  </si>
  <si>
    <t>Formations</t>
  </si>
  <si>
    <t>Latrines</t>
  </si>
  <si>
    <t>Fosses septiques</t>
  </si>
  <si>
    <t>Pompes à motricité humaine</t>
  </si>
  <si>
    <t>Adduction d'eau</t>
  </si>
  <si>
    <t>Pépinière</t>
  </si>
  <si>
    <t>Programme sensibilisation</t>
  </si>
  <si>
    <t>Pavage rue</t>
  </si>
  <si>
    <t>Modèle 3D pour les mares</t>
  </si>
  <si>
    <t>Comblement de mares</t>
  </si>
  <si>
    <t>Déchets dangereux</t>
  </si>
  <si>
    <t>Fonctionnement</t>
  </si>
  <si>
    <t>Déplacement, bureautique, communication</t>
  </si>
  <si>
    <t>Agent de supervision</t>
  </si>
  <si>
    <t>Agent technique de la mairie</t>
  </si>
  <si>
    <t>Local + moto</t>
  </si>
  <si>
    <t>Missions de France</t>
  </si>
  <si>
    <t>Valorisation bénévolat (jours)</t>
  </si>
  <si>
    <t>Total général</t>
  </si>
  <si>
    <t> </t>
  </si>
  <si>
    <t>Agence de l'eau Loire Bretagne</t>
  </si>
  <si>
    <t>Région Nouvelle-Aquitaine</t>
  </si>
  <si>
    <t>Chlorophylle</t>
  </si>
  <si>
    <t>Mairie d’In Gall</t>
  </si>
  <si>
    <t>Limoges Métropole</t>
  </si>
  <si>
    <t>Partenaire privé</t>
  </si>
  <si>
    <t>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</si>
</sst>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.00\ %"/>
    <numFmt numFmtId="167" formatCode="#,##0\ [$€-40C];[RED]\-#,##0\ [$€-40C]"/>
  </numFmts>
  <fonts count="7">
    <font>
      <sz val="10"/>
      <name val="Arial"/>
      <family val="2"/>
    </font>
    <font>
      <b/>
      <sz val="10"/>
      <color indexed="62"/>
      <name val="Arial"/>
      <family val="1"/>
    </font>
    <font>
      <sz val="12"/>
      <color indexed="62"/>
      <name val="Times New Roman"/>
      <family val="1"/>
    </font>
    <font>
      <sz val="10"/>
      <color indexed="62"/>
      <name val="Arial"/>
      <family val="1"/>
    </font>
    <font>
      <sz val="12"/>
      <color indexed="62"/>
      <name val="Liberation Serif;Times New Roman"/>
      <family val="1"/>
    </font>
    <font>
      <sz val="8"/>
      <color indexed="62"/>
      <name val="Calibri"/>
      <family val="1"/>
    </font>
    <font>
      <b/>
      <sz val="8"/>
      <color indexed="62"/>
      <name val="Calibri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1" fillId="3" borderId="1" xfId="0" applyFont="1" applyFill="1" applyBorder="1" applyAlignment="1">
      <alignment/>
    </xf>
    <xf numFmtId="164" fontId="2" fillId="3" borderId="1" xfId="0" applyFont="1" applyFill="1" applyBorder="1" applyAlignment="1">
      <alignment/>
    </xf>
    <xf numFmtId="164" fontId="3" fillId="3" borderId="1" xfId="0" applyFont="1" applyFill="1" applyBorder="1" applyAlignment="1">
      <alignment horizontal="right"/>
    </xf>
    <xf numFmtId="165" fontId="1" fillId="3" borderId="1" xfId="0" applyNumberFormat="1" applyFont="1" applyFill="1" applyBorder="1" applyAlignment="1">
      <alignment horizontal="right"/>
    </xf>
    <xf numFmtId="165" fontId="1" fillId="3" borderId="1" xfId="0" applyNumberFormat="1" applyFont="1" applyFill="1" applyBorder="1" applyAlignment="1">
      <alignment/>
    </xf>
    <xf numFmtId="164" fontId="3" fillId="3" borderId="1" xfId="0" applyFont="1" applyFill="1" applyBorder="1" applyAlignment="1">
      <alignment/>
    </xf>
    <xf numFmtId="165" fontId="3" fillId="3" borderId="1" xfId="0" applyNumberFormat="1" applyFont="1" applyFill="1" applyBorder="1" applyAlignment="1">
      <alignment horizontal="right"/>
    </xf>
    <xf numFmtId="165" fontId="3" fillId="3" borderId="1" xfId="0" applyNumberFormat="1" applyFont="1" applyFill="1" applyBorder="1" applyAlignment="1">
      <alignment/>
    </xf>
    <xf numFmtId="164" fontId="3" fillId="3" borderId="2" xfId="0" applyFont="1" applyFill="1" applyBorder="1" applyAlignment="1">
      <alignment/>
    </xf>
    <xf numFmtId="164" fontId="3" fillId="3" borderId="2" xfId="0" applyFont="1" applyFill="1" applyBorder="1" applyAlignment="1">
      <alignment horizontal="right"/>
    </xf>
    <xf numFmtId="165" fontId="3" fillId="3" borderId="1" xfId="0" applyNumberFormat="1" applyFont="1" applyFill="1" applyBorder="1" applyAlignment="1">
      <alignment horizontal="right"/>
    </xf>
    <xf numFmtId="164" fontId="1" fillId="2" borderId="1" xfId="0" applyFont="1" applyFill="1" applyBorder="1" applyAlignment="1">
      <alignment/>
    </xf>
    <xf numFmtId="164" fontId="2" fillId="2" borderId="1" xfId="0" applyFont="1" applyFill="1" applyBorder="1" applyAlignment="1">
      <alignment/>
    </xf>
    <xf numFmtId="164" fontId="4" fillId="2" borderId="1" xfId="0" applyFont="1" applyFill="1" applyBorder="1" applyAlignment="1">
      <alignment horizontal="right"/>
    </xf>
    <xf numFmtId="165" fontId="1" fillId="2" borderId="1" xfId="0" applyNumberFormat="1" applyFont="1" applyFill="1" applyBorder="1" applyAlignment="1">
      <alignment horizontal="right"/>
    </xf>
    <xf numFmtId="165" fontId="1" fillId="2" borderId="1" xfId="0" applyNumberFormat="1" applyFont="1" applyFill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4" fontId="6" fillId="0" borderId="1" xfId="0" applyFont="1" applyBorder="1" applyAlignment="1">
      <alignment/>
    </xf>
    <xf numFmtId="167" fontId="6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37"/>
  <sheetViews>
    <sheetView tabSelected="1" zoomScale="110" zoomScaleNormal="110" workbookViewId="0" topLeftCell="A4">
      <selection activeCell="B31" sqref="B31:D37"/>
    </sheetView>
  </sheetViews>
  <sheetFormatPr defaultColWidth="10.28125" defaultRowHeight="12.75"/>
  <cols>
    <col min="1" max="1" width="11.57421875" style="0" customWidth="1"/>
    <col min="2" max="2" width="36.00390625" style="0" customWidth="1"/>
    <col min="3" max="3" width="11.57421875" style="0" customWidth="1"/>
    <col min="4" max="4" width="16.28125" style="0" customWidth="1"/>
    <col min="5" max="5" width="13.57421875" style="0" customWidth="1"/>
    <col min="6" max="6" width="17.140625" style="0" customWidth="1"/>
    <col min="7" max="16384" width="11.57421875" style="0" customWidth="1"/>
  </cols>
  <sheetData>
    <row r="1" ht="12.75">
      <c r="D1">
        <v>655.96</v>
      </c>
    </row>
    <row r="6" spans="2:6" ht="12.75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</row>
    <row r="7" spans="2:6" ht="15">
      <c r="B7" s="2" t="s">
        <v>5</v>
      </c>
      <c r="C7" s="3"/>
      <c r="D7" s="4"/>
      <c r="E7" s="5">
        <f>SUM(E8:E18)</f>
        <v>61950000</v>
      </c>
      <c r="F7" s="6">
        <f aca="true" t="shared" si="0" ref="F7:F26">E7/$D$1</f>
        <v>94441.73425208854</v>
      </c>
    </row>
    <row r="8" spans="2:6" ht="12.75">
      <c r="B8" s="7" t="s">
        <v>6</v>
      </c>
      <c r="C8" s="4">
        <v>2</v>
      </c>
      <c r="D8" s="8">
        <v>250000</v>
      </c>
      <c r="E8" s="8">
        <v>500000</v>
      </c>
      <c r="F8" s="9">
        <f t="shared" si="0"/>
        <v>762.2416000975669</v>
      </c>
    </row>
    <row r="9" spans="2:6" ht="12.75">
      <c r="B9" s="7" t="s">
        <v>7</v>
      </c>
      <c r="C9" s="4">
        <v>20</v>
      </c>
      <c r="D9" s="8">
        <v>300000</v>
      </c>
      <c r="E9" s="8">
        <v>6000000</v>
      </c>
      <c r="F9" s="9">
        <f t="shared" si="0"/>
        <v>9146.899201170803</v>
      </c>
    </row>
    <row r="10" spans="2:6" ht="12.75">
      <c r="B10" s="7" t="s">
        <v>8</v>
      </c>
      <c r="C10" s="4">
        <v>100</v>
      </c>
      <c r="D10" s="8">
        <v>60000</v>
      </c>
      <c r="E10" s="8">
        <v>6000000</v>
      </c>
      <c r="F10" s="9">
        <f t="shared" si="0"/>
        <v>9146.899201170803</v>
      </c>
    </row>
    <row r="11" spans="2:6" ht="14.25" customHeight="1">
      <c r="B11" s="10" t="s">
        <v>9</v>
      </c>
      <c r="C11" s="11">
        <v>1</v>
      </c>
      <c r="D11" s="8">
        <v>5000000</v>
      </c>
      <c r="E11" s="8">
        <v>5000000</v>
      </c>
      <c r="F11" s="9">
        <f t="shared" si="0"/>
        <v>7622.416000975669</v>
      </c>
    </row>
    <row r="12" spans="2:6" ht="12.75">
      <c r="B12" s="7" t="s">
        <v>10</v>
      </c>
      <c r="C12" s="4">
        <v>5</v>
      </c>
      <c r="D12" s="8">
        <v>200000</v>
      </c>
      <c r="E12" s="8">
        <v>1000000</v>
      </c>
      <c r="F12" s="9">
        <f t="shared" si="0"/>
        <v>1524.4832001951338</v>
      </c>
    </row>
    <row r="13" spans="2:6" ht="12.75">
      <c r="B13" s="7" t="s">
        <v>11</v>
      </c>
      <c r="C13" s="4">
        <v>500</v>
      </c>
      <c r="D13" s="8">
        <v>2500</v>
      </c>
      <c r="E13" s="8">
        <v>1250000</v>
      </c>
      <c r="F13" s="9">
        <f t="shared" si="0"/>
        <v>1905.6040002439172</v>
      </c>
    </row>
    <row r="14" spans="2:6" ht="12.75">
      <c r="B14" s="7" t="s">
        <v>12</v>
      </c>
      <c r="C14" s="4">
        <v>24</v>
      </c>
      <c r="D14" s="8">
        <v>50000</v>
      </c>
      <c r="E14" s="8">
        <v>1200000</v>
      </c>
      <c r="F14" s="9">
        <f t="shared" si="0"/>
        <v>1829.3798402341606</v>
      </c>
    </row>
    <row r="15" spans="2:6" ht="12.75">
      <c r="B15" s="7" t="s">
        <v>13</v>
      </c>
      <c r="C15" s="4">
        <v>500</v>
      </c>
      <c r="D15" s="8">
        <v>20000</v>
      </c>
      <c r="E15" s="8">
        <v>10000000</v>
      </c>
      <c r="F15" s="9">
        <f t="shared" si="0"/>
        <v>15244.832001951338</v>
      </c>
    </row>
    <row r="16" spans="2:6" ht="12.75">
      <c r="B16" s="7" t="s">
        <v>14</v>
      </c>
      <c r="C16" s="4">
        <v>1</v>
      </c>
      <c r="D16" s="8">
        <v>5000000</v>
      </c>
      <c r="E16" s="8">
        <v>5000000</v>
      </c>
      <c r="F16" s="9">
        <f t="shared" si="0"/>
        <v>7622.416000975669</v>
      </c>
    </row>
    <row r="17" spans="2:6" ht="12.75">
      <c r="B17" s="7" t="s">
        <v>15</v>
      </c>
      <c r="C17" s="4">
        <v>5</v>
      </c>
      <c r="D17" s="8">
        <v>5000000</v>
      </c>
      <c r="E17" s="8">
        <v>25000000</v>
      </c>
      <c r="F17" s="9">
        <f t="shared" si="0"/>
        <v>38112.08000487834</v>
      </c>
    </row>
    <row r="18" spans="2:6" ht="12.75">
      <c r="B18" s="7" t="s">
        <v>16</v>
      </c>
      <c r="C18" s="4">
        <v>1</v>
      </c>
      <c r="D18" s="12">
        <v>1000000</v>
      </c>
      <c r="E18" s="12">
        <v>1000000</v>
      </c>
      <c r="F18" s="9">
        <f t="shared" si="0"/>
        <v>1524.4832001951338</v>
      </c>
    </row>
    <row r="19" spans="2:6" ht="15">
      <c r="B19" s="2" t="s">
        <v>17</v>
      </c>
      <c r="C19" s="3"/>
      <c r="D19" s="8"/>
      <c r="E19" s="5">
        <f>SUM(E20:E25)</f>
        <v>13276000</v>
      </c>
      <c r="F19" s="6">
        <f t="shared" si="0"/>
        <v>20239.038965790594</v>
      </c>
    </row>
    <row r="20" spans="2:6" ht="12.75">
      <c r="B20" s="7" t="s">
        <v>18</v>
      </c>
      <c r="C20" s="4">
        <v>24</v>
      </c>
      <c r="D20" s="8">
        <v>30000</v>
      </c>
      <c r="E20" s="8">
        <v>720000</v>
      </c>
      <c r="F20" s="9">
        <f t="shared" si="0"/>
        <v>1097.6279041404964</v>
      </c>
    </row>
    <row r="21" spans="2:6" ht="12.75">
      <c r="B21" s="7" t="s">
        <v>19</v>
      </c>
      <c r="C21" s="4">
        <v>24</v>
      </c>
      <c r="D21" s="8">
        <v>150000</v>
      </c>
      <c r="E21" s="8">
        <v>3600000</v>
      </c>
      <c r="F21" s="9">
        <f t="shared" si="0"/>
        <v>5488.139520702482</v>
      </c>
    </row>
    <row r="22" spans="2:6" ht="12.75">
      <c r="B22" s="7" t="s">
        <v>20</v>
      </c>
      <c r="C22" s="4">
        <v>24</v>
      </c>
      <c r="D22" s="8">
        <v>75000</v>
      </c>
      <c r="E22" s="8">
        <v>1800000</v>
      </c>
      <c r="F22" s="9">
        <f t="shared" si="0"/>
        <v>2744.069760351241</v>
      </c>
    </row>
    <row r="23" spans="2:6" ht="12.75">
      <c r="B23" s="7" t="s">
        <v>21</v>
      </c>
      <c r="C23" s="4">
        <v>1</v>
      </c>
      <c r="D23" s="8">
        <v>656000</v>
      </c>
      <c r="E23" s="8">
        <v>656000</v>
      </c>
      <c r="F23" s="9">
        <f t="shared" si="0"/>
        <v>1000.0609793280078</v>
      </c>
    </row>
    <row r="24" spans="2:6" ht="12.75">
      <c r="B24" s="7" t="s">
        <v>22</v>
      </c>
      <c r="C24" s="4">
        <v>2</v>
      </c>
      <c r="D24" s="8">
        <v>2000000</v>
      </c>
      <c r="E24" s="8">
        <v>4000000</v>
      </c>
      <c r="F24" s="9">
        <f t="shared" si="0"/>
        <v>6097.932800780535</v>
      </c>
    </row>
    <row r="25" spans="2:6" ht="12.75">
      <c r="B25" s="7" t="s">
        <v>23</v>
      </c>
      <c r="C25" s="4">
        <v>50</v>
      </c>
      <c r="D25" s="8">
        <v>50000</v>
      </c>
      <c r="E25" s="8">
        <v>2500000</v>
      </c>
      <c r="F25" s="9">
        <f t="shared" si="0"/>
        <v>3811.2080004878344</v>
      </c>
    </row>
    <row r="26" spans="2:6" ht="15">
      <c r="B26" s="13" t="s">
        <v>24</v>
      </c>
      <c r="C26" s="14" t="s">
        <v>25</v>
      </c>
      <c r="D26" s="15"/>
      <c r="E26" s="16">
        <f>E19+E7</f>
        <v>75226000</v>
      </c>
      <c r="F26" s="17">
        <f t="shared" si="0"/>
        <v>114680.77321787913</v>
      </c>
    </row>
    <row r="31" spans="2:6" ht="12.75">
      <c r="B31" s="18" t="s">
        <v>26</v>
      </c>
      <c r="C31" s="19">
        <f>F26*D31</f>
        <v>57340.38660893957</v>
      </c>
      <c r="D31" s="20">
        <v>0.5</v>
      </c>
      <c r="F31">
        <f>2000/F26</f>
        <v>0.017439714992156966</v>
      </c>
    </row>
    <row r="32" spans="2:4" ht="12.75">
      <c r="B32" s="18" t="s">
        <v>27</v>
      </c>
      <c r="C32" s="19">
        <f>F26*D32</f>
        <v>34404.23196536374</v>
      </c>
      <c r="D32" s="20">
        <v>0.3</v>
      </c>
    </row>
    <row r="33" spans="2:4" ht="12.75">
      <c r="B33" s="18" t="s">
        <v>28</v>
      </c>
      <c r="C33" s="19">
        <f>F26*D33</f>
        <v>6880.846393072748</v>
      </c>
      <c r="D33" s="20">
        <v>0.06</v>
      </c>
    </row>
    <row r="34" spans="2:4" ht="12.75">
      <c r="B34" s="18" t="s">
        <v>29</v>
      </c>
      <c r="C34" s="19">
        <f>F26*D34</f>
        <v>11468.077321787914</v>
      </c>
      <c r="D34" s="20">
        <v>0.1</v>
      </c>
    </row>
    <row r="35" spans="2:4" ht="12.75">
      <c r="B35" s="18" t="s">
        <v>30</v>
      </c>
      <c r="C35" s="19">
        <v>2000</v>
      </c>
      <c r="D35" s="20">
        <v>0.02</v>
      </c>
    </row>
    <row r="36" spans="2:4" ht="12.75">
      <c r="B36" s="18" t="s">
        <v>31</v>
      </c>
      <c r="C36" s="19">
        <v>2587</v>
      </c>
      <c r="D36" s="20">
        <v>0.03</v>
      </c>
    </row>
    <row r="37" spans="2:4" ht="12.75">
      <c r="B37" s="21" t="s">
        <v>32</v>
      </c>
      <c r="C37" s="22">
        <f>SUM(C31:C36)</f>
        <v>114680.54228916398</v>
      </c>
      <c r="D37" s="20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2019-11-02T19:30:46Z</dcterms:created>
  <dcterms:modified xsi:type="dcterms:W3CDTF">2019-11-02T20:10:13Z</dcterms:modified>
  <cp:category/>
  <cp:version/>
  <cp:contentType/>
  <cp:contentStatus/>
  <cp:revision>5</cp:revision>
</cp:coreProperties>
</file>